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62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08" i="1"/>
  <c r="H111" i="1"/>
  <c r="H113" i="1"/>
  <c r="H98" i="1"/>
  <c r="H100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5" i="1"/>
  <c r="H56" i="1"/>
  <c r="H57" i="1"/>
  <c r="H58" i="1"/>
  <c r="H59" i="1"/>
  <c r="H36" i="1"/>
  <c r="H24" i="1"/>
  <c r="H2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E109" i="1"/>
  <c r="H109" i="1" s="1"/>
  <c r="E110" i="1"/>
  <c r="H110" i="1" s="1"/>
  <c r="E111" i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E101" i="1"/>
  <c r="H101" i="1" s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H54" i="1" s="1"/>
  <c r="E55" i="1"/>
  <c r="E56" i="1"/>
  <c r="E57" i="1"/>
  <c r="E58" i="1"/>
  <c r="E59" i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/>
  <c r="G85" i="1" l="1"/>
  <c r="F85" i="1"/>
  <c r="C160" i="1"/>
  <c r="D85" i="1"/>
  <c r="H85" i="1"/>
  <c r="G10" i="1"/>
  <c r="F10" i="1"/>
  <c r="D10" i="1"/>
  <c r="H10" i="1"/>
  <c r="E85" i="1"/>
  <c r="E10" i="1"/>
  <c r="G160" i="1" l="1"/>
  <c r="F160" i="1"/>
  <c r="D160" i="1"/>
  <c r="H160" i="1"/>
  <c r="E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<sst xmlns="http://schemas.openxmlformats.org/spreadsheetml/2006/main" count="167" uniqueCount="94">
  <si>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</si>
  <si>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</si>
  <si>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</si>
  <si>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</si>
  <si>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</si>
  <si>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</si>
  <si>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</si>
  <si>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</si>
  <si>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</si>
  <si>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</si>
  <si>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</si>
  <si>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</si>
  <si>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</si>
  <si>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</si>
  <si>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</si>
  <si>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</si>
  <si>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</si>
  <si>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</si>
  <si>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</si>
  <si>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</si>
  <si>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</si>
  <si>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</si>
  <si>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</si>
  <si>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</si>
  <si>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</si>
  <si>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</si>
  <si>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</si>
  <si>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</si>
  <si>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</si>
  <si>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</si>
  <si>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</si>
  <si>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</si>
  <si>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</si>
  <si>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</si>
  <si>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</si>
  <si>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</si>
  <si>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</si>
  <si>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</si>
  <si>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</si>
  <si>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</si>
  <si>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</si>
  <si>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</si>
  <si>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</si>
  <si>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</si>
  <si>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</si>
  <si>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</si>
  <si>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</si>
  <si>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</si>
  <si>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</si>
  <si>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</si>
  <si>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</si>
  <si>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</si>
  <si>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</si>
  <si>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</si>
  <si>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</si>
  <si>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</si>
  <si>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</si>
  <si>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</si>
  <si>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</si>
  <si>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</si>
  <si>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</si>
  <si>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</si>
  <si>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</si>
  <si>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</si>
  <si>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</si>
  <si>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</si>
  <si>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</si>
  <si>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</si>
  <si>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</si>
  <si>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</si>
  <si>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</si>
  <si>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</si>
  <si>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</si>
  <si>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</si>
  <si>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</si>
  <si>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</si>
  <si>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</si>
  <si>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</si>
  <si>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</si>
  <si>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</si>
  <si>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</si>
  <si>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</si>
  <si>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</si>
  <si>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</si>
  <si>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</si>
  <si>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</si>
  <si>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</si>
  <si>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</si>
  <si>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2022 (b)</t>
  </si>
  <si>
    <t xml:space="preserve">Directora General </t>
  </si>
  <si>
    <t xml:space="preserve">    Coordinadora Administrativa </t>
  </si>
  <si>
    <t>Instituto Chihuahuense de las Mujeres</t>
  </si>
  <si>
    <t>Profa. y .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</si>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</sst>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49" zoomScale="90" zoomScaleNormal="90" workbookViewId="0">
      <selection activeCell="B2" sqref="B2:H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91</v>
      </c>
      <c r="C2" s="46"/>
      <c r="D2" s="46"/>
      <c r="E2" s="46"/>
      <c r="F2" s="46"/>
      <c r="G2" s="46"/>
      <c r="H2" s="47"/>
    </row>
    <row r="3" spans="2:9" x14ac:dyDescent="0.2">
      <c r="B3" s="48" t="s">
        <v>1</v>
      </c>
      <c r="C3" s="49"/>
      <c r="D3" s="49"/>
      <c r="E3" s="49"/>
      <c r="F3" s="49"/>
      <c r="G3" s="49"/>
      <c r="H3" s="50"/>
    </row>
    <row r="4" spans="2:9" x14ac:dyDescent="0.2">
      <c r="B4" s="48" t="s">
        <v>2</v>
      </c>
      <c r="C4" s="49"/>
      <c r="D4" s="49"/>
      <c r="E4" s="49"/>
      <c r="F4" s="49"/>
      <c r="G4" s="49"/>
      <c r="H4" s="50"/>
    </row>
    <row r="5" spans="2:9" x14ac:dyDescent="0.2">
      <c r="B5" s="51" t="s">
        <v>88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3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4</v>
      </c>
      <c r="C7" s="40" t="s">
        <v>5</v>
      </c>
      <c r="D7" s="41"/>
      <c r="E7" s="41"/>
      <c r="F7" s="41"/>
      <c r="G7" s="42"/>
      <c r="H7" s="43" t="s">
        <v>6</v>
      </c>
    </row>
    <row r="8" spans="2:9" ht="24.75" thickBot="1" x14ac:dyDescent="0.2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45600099.480000004</v>
      </c>
      <c r="D10" s="8">
        <f>SUM(D12,D20,D30,D40,D50,D60,D64,D73,D77)</f>
        <v>3508614.629999999</v>
      </c>
      <c r="E10" s="28">
        <f t="shared" ref="E10:H10" si="0">SUM(E12,E20,E30,E40,E50,E60,E64,E73,E77)</f>
        <v>49108714.109999999</v>
      </c>
      <c r="F10" s="8">
        <f t="shared" si="0"/>
        <v>48089990.379999995</v>
      </c>
      <c r="G10" s="8">
        <f t="shared" si="0"/>
        <v>48018460.090000004</v>
      </c>
      <c r="H10" s="28">
        <f t="shared" si="0"/>
        <v>1018723.7300000008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17104138.48</v>
      </c>
      <c r="D12" s="7">
        <f>SUM(D13:D19)</f>
        <v>1406749.9399999997</v>
      </c>
      <c r="E12" s="29">
        <f t="shared" ref="E12:H12" si="1">SUM(E13:E19)</f>
        <v>18510888.419999998</v>
      </c>
      <c r="F12" s="7">
        <f t="shared" si="1"/>
        <v>18120298.039999999</v>
      </c>
      <c r="G12" s="7">
        <f t="shared" si="1"/>
        <v>18051679.75</v>
      </c>
      <c r="H12" s="29">
        <f t="shared" si="1"/>
        <v>390590.38000000064</v>
      </c>
    </row>
    <row r="13" spans="2:9" ht="24" x14ac:dyDescent="0.2">
      <c r="B13" s="10" t="s">
        <v>14</v>
      </c>
      <c r="C13" s="25">
        <v>5686381.9000000004</v>
      </c>
      <c r="D13" s="25">
        <v>866707.05</v>
      </c>
      <c r="E13" s="30">
        <f>SUM(C13:D13)</f>
        <v>6553088.9500000002</v>
      </c>
      <c r="F13" s="26">
        <v>6530702.21</v>
      </c>
      <c r="G13" s="26">
        <v>6530702.21</v>
      </c>
      <c r="H13" s="34">
        <f>SUM(E13-F13)</f>
        <v>22386.740000000224</v>
      </c>
    </row>
    <row r="14" spans="2:9" ht="22.9" customHeight="1" x14ac:dyDescent="0.2">
      <c r="B14" s="10" t="s">
        <v>15</v>
      </c>
      <c r="C14" s="25">
        <v>1247537.3700000001</v>
      </c>
      <c r="D14" s="25">
        <v>1092910.1299999999</v>
      </c>
      <c r="E14" s="30">
        <f t="shared" ref="E14:E79" si="2">SUM(C14:D14)</f>
        <v>2340447.5</v>
      </c>
      <c r="F14" s="26">
        <v>2340447.5</v>
      </c>
      <c r="G14" s="26">
        <v>2340447.5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6322923.9800000004</v>
      </c>
      <c r="D15" s="25">
        <v>774285.43</v>
      </c>
      <c r="E15" s="30">
        <f t="shared" si="2"/>
        <v>7097209.4100000001</v>
      </c>
      <c r="F15" s="26">
        <v>7045984.5599999996</v>
      </c>
      <c r="G15" s="26">
        <v>7045984.5599999996</v>
      </c>
      <c r="H15" s="34">
        <f t="shared" si="3"/>
        <v>51224.850000000559</v>
      </c>
    </row>
    <row r="16" spans="2:9" x14ac:dyDescent="0.2">
      <c r="B16" s="10" t="s">
        <v>17</v>
      </c>
      <c r="C16" s="25">
        <v>2964927.69</v>
      </c>
      <c r="D16" s="25">
        <v>-1074250.06</v>
      </c>
      <c r="E16" s="30">
        <f t="shared" si="2"/>
        <v>1890677.63</v>
      </c>
      <c r="F16" s="26">
        <v>1739149.27</v>
      </c>
      <c r="G16" s="26">
        <v>1670530.98</v>
      </c>
      <c r="H16" s="34">
        <f t="shared" si="3"/>
        <v>151528.35999999987</v>
      </c>
    </row>
    <row r="17" spans="2:8" x14ac:dyDescent="0.2">
      <c r="B17" s="10" t="s">
        <v>18</v>
      </c>
      <c r="C17" s="25">
        <v>408992.56</v>
      </c>
      <c r="D17" s="25">
        <v>55437.94</v>
      </c>
      <c r="E17" s="30">
        <f t="shared" si="2"/>
        <v>464430.5</v>
      </c>
      <c r="F17" s="26">
        <v>464014.5</v>
      </c>
      <c r="G17" s="26">
        <v>464014.5</v>
      </c>
      <c r="H17" s="34">
        <f t="shared" si="3"/>
        <v>416</v>
      </c>
    </row>
    <row r="18" spans="2:8" x14ac:dyDescent="0.2">
      <c r="B18" s="10" t="s">
        <v>19</v>
      </c>
      <c r="C18" s="25">
        <v>473374.98</v>
      </c>
      <c r="D18" s="25">
        <v>-308340.55</v>
      </c>
      <c r="E18" s="30">
        <f t="shared" si="2"/>
        <v>165034.43</v>
      </c>
      <c r="F18" s="26">
        <v>0</v>
      </c>
      <c r="G18" s="26">
        <v>0</v>
      </c>
      <c r="H18" s="34">
        <f t="shared" si="3"/>
        <v>165034.43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567918.22000000009</v>
      </c>
      <c r="D20" s="7">
        <f t="shared" ref="D20:H20" si="4">SUM(D21:D29)</f>
        <v>806982.53999999992</v>
      </c>
      <c r="E20" s="29">
        <f t="shared" si="4"/>
        <v>1374900.76</v>
      </c>
      <c r="F20" s="7">
        <f t="shared" si="4"/>
        <v>1028939.37</v>
      </c>
      <c r="G20" s="7">
        <f t="shared" si="4"/>
        <v>1028939.37</v>
      </c>
      <c r="H20" s="29">
        <f t="shared" si="4"/>
        <v>345961.39</v>
      </c>
    </row>
    <row r="21" spans="2:8" ht="24" x14ac:dyDescent="0.2">
      <c r="B21" s="10" t="s">
        <v>22</v>
      </c>
      <c r="C21" s="25">
        <v>290891.28000000003</v>
      </c>
      <c r="D21" s="25">
        <v>185665.11</v>
      </c>
      <c r="E21" s="30">
        <f t="shared" si="2"/>
        <v>476556.39</v>
      </c>
      <c r="F21" s="26">
        <v>269350.32</v>
      </c>
      <c r="G21" s="26">
        <v>269350.32</v>
      </c>
      <c r="H21" s="34">
        <f t="shared" si="3"/>
        <v>207206.07</v>
      </c>
    </row>
    <row r="22" spans="2:8" x14ac:dyDescent="0.2">
      <c r="B22" s="10" t="s">
        <v>23</v>
      </c>
      <c r="C22" s="25">
        <v>15600</v>
      </c>
      <c r="D22" s="25">
        <v>164547.25</v>
      </c>
      <c r="E22" s="30">
        <f t="shared" si="2"/>
        <v>180147.25</v>
      </c>
      <c r="F22" s="26">
        <v>170003.31</v>
      </c>
      <c r="G22" s="26">
        <v>170003.31</v>
      </c>
      <c r="H22" s="34">
        <f t="shared" si="3"/>
        <v>10143.940000000002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4450</v>
      </c>
      <c r="D25" s="25">
        <v>27703.49</v>
      </c>
      <c r="E25" s="30">
        <f t="shared" si="2"/>
        <v>32153.49</v>
      </c>
      <c r="F25" s="26">
        <v>28216.63</v>
      </c>
      <c r="G25" s="26">
        <v>28216.63</v>
      </c>
      <c r="H25" s="34">
        <f t="shared" si="3"/>
        <v>3936.8600000000006</v>
      </c>
    </row>
    <row r="26" spans="2:8" x14ac:dyDescent="0.2">
      <c r="B26" s="10" t="s">
        <v>27</v>
      </c>
      <c r="C26" s="25">
        <v>225013.14</v>
      </c>
      <c r="D26" s="25">
        <v>434984.49</v>
      </c>
      <c r="E26" s="30">
        <f t="shared" si="2"/>
        <v>659997.63</v>
      </c>
      <c r="F26" s="26">
        <v>557367.11</v>
      </c>
      <c r="G26" s="26">
        <v>557367.11</v>
      </c>
      <c r="H26" s="34">
        <f t="shared" si="3"/>
        <v>102630.52000000002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31963.8</v>
      </c>
      <c r="D29" s="25">
        <v>-5917.8</v>
      </c>
      <c r="E29" s="30">
        <f t="shared" si="2"/>
        <v>26046</v>
      </c>
      <c r="F29" s="26">
        <v>4002</v>
      </c>
      <c r="G29" s="26">
        <v>4002</v>
      </c>
      <c r="H29" s="34">
        <f t="shared" si="3"/>
        <v>22044</v>
      </c>
    </row>
    <row r="30" spans="2:8" s="9" customFormat="1" ht="24" x14ac:dyDescent="0.2">
      <c r="B30" s="12" t="s">
        <v>31</v>
      </c>
      <c r="C30" s="7">
        <f>SUM(C31:C39)</f>
        <v>2533268.46</v>
      </c>
      <c r="D30" s="7">
        <f t="shared" ref="D30:H30" si="5">SUM(D31:D39)</f>
        <v>4161349.72</v>
      </c>
      <c r="E30" s="29">
        <f t="shared" si="5"/>
        <v>6694618.1800000006</v>
      </c>
      <c r="F30" s="7">
        <f t="shared" si="5"/>
        <v>6482761.29</v>
      </c>
      <c r="G30" s="7">
        <f t="shared" si="5"/>
        <v>6482761.29</v>
      </c>
      <c r="H30" s="29">
        <f t="shared" si="5"/>
        <v>211856.89000000007</v>
      </c>
    </row>
    <row r="31" spans="2:8" x14ac:dyDescent="0.2">
      <c r="B31" s="10" t="s">
        <v>32</v>
      </c>
      <c r="C31" s="25">
        <v>831611.02</v>
      </c>
      <c r="D31" s="25">
        <v>-241794.54</v>
      </c>
      <c r="E31" s="30">
        <f t="shared" si="2"/>
        <v>589816.48</v>
      </c>
      <c r="F31" s="26">
        <v>575653.54</v>
      </c>
      <c r="G31" s="26">
        <v>575653.54</v>
      </c>
      <c r="H31" s="34">
        <f t="shared" si="3"/>
        <v>14162.939999999944</v>
      </c>
    </row>
    <row r="32" spans="2:8" x14ac:dyDescent="0.2">
      <c r="B32" s="10" t="s">
        <v>33</v>
      </c>
      <c r="C32" s="25">
        <v>735558.68</v>
      </c>
      <c r="D32" s="25">
        <v>1002846.2</v>
      </c>
      <c r="E32" s="30">
        <f t="shared" si="2"/>
        <v>1738404.88</v>
      </c>
      <c r="F32" s="26">
        <v>1692727.63</v>
      </c>
      <c r="G32" s="26">
        <v>1692727.63</v>
      </c>
      <c r="H32" s="34">
        <f t="shared" si="3"/>
        <v>45677.25</v>
      </c>
    </row>
    <row r="33" spans="2:8" ht="24" x14ac:dyDescent="0.2">
      <c r="B33" s="10" t="s">
        <v>34</v>
      </c>
      <c r="C33" s="25">
        <v>74620</v>
      </c>
      <c r="D33" s="25">
        <v>982635.31</v>
      </c>
      <c r="E33" s="30">
        <f t="shared" si="2"/>
        <v>1057255.31</v>
      </c>
      <c r="F33" s="26">
        <v>993050.29</v>
      </c>
      <c r="G33" s="26">
        <v>993050.29</v>
      </c>
      <c r="H33" s="34">
        <f t="shared" si="3"/>
        <v>64205.020000000019</v>
      </c>
    </row>
    <row r="34" spans="2:8" ht="24.6" customHeight="1" x14ac:dyDescent="0.2">
      <c r="B34" s="10" t="s">
        <v>35</v>
      </c>
      <c r="C34" s="25">
        <v>186511</v>
      </c>
      <c r="D34" s="25">
        <v>-21532.36</v>
      </c>
      <c r="E34" s="30">
        <f t="shared" si="2"/>
        <v>164978.64000000001</v>
      </c>
      <c r="F34" s="26">
        <v>155575.35999999999</v>
      </c>
      <c r="G34" s="26">
        <v>155575.35999999999</v>
      </c>
      <c r="H34" s="34">
        <f t="shared" si="3"/>
        <v>9403.2800000000279</v>
      </c>
    </row>
    <row r="35" spans="2:8" ht="24" x14ac:dyDescent="0.2">
      <c r="B35" s="10" t="s">
        <v>36</v>
      </c>
      <c r="C35" s="25">
        <v>281893.90000000002</v>
      </c>
      <c r="D35" s="25">
        <v>421050.72</v>
      </c>
      <c r="E35" s="30">
        <f t="shared" si="2"/>
        <v>702944.62</v>
      </c>
      <c r="F35" s="26">
        <v>665138.07999999996</v>
      </c>
      <c r="G35" s="26">
        <v>665138.07999999996</v>
      </c>
      <c r="H35" s="34">
        <f t="shared" si="3"/>
        <v>37806.540000000037</v>
      </c>
    </row>
    <row r="36" spans="2:8" ht="24" x14ac:dyDescent="0.2">
      <c r="B36" s="10" t="s">
        <v>37</v>
      </c>
      <c r="C36" s="25">
        <v>26400</v>
      </c>
      <c r="D36" s="25">
        <v>1718421.87</v>
      </c>
      <c r="E36" s="30">
        <f t="shared" si="2"/>
        <v>1744821.87</v>
      </c>
      <c r="F36" s="26">
        <v>1744821.87</v>
      </c>
      <c r="G36" s="26">
        <v>1744821.87</v>
      </c>
      <c r="H36" s="34">
        <f t="shared" si="3"/>
        <v>0</v>
      </c>
    </row>
    <row r="37" spans="2:8" x14ac:dyDescent="0.2">
      <c r="B37" s="10" t="s">
        <v>38</v>
      </c>
      <c r="C37" s="25">
        <v>312000</v>
      </c>
      <c r="D37" s="25">
        <v>155367.70000000001</v>
      </c>
      <c r="E37" s="30">
        <f t="shared" si="2"/>
        <v>467367.7</v>
      </c>
      <c r="F37" s="26">
        <v>468347.69</v>
      </c>
      <c r="G37" s="26">
        <v>468347.69</v>
      </c>
      <c r="H37" s="34">
        <f t="shared" si="3"/>
        <v>-979.98999999999069</v>
      </c>
    </row>
    <row r="38" spans="2:8" x14ac:dyDescent="0.2">
      <c r="B38" s="10" t="s">
        <v>39</v>
      </c>
      <c r="C38" s="25">
        <v>67639.86</v>
      </c>
      <c r="D38" s="25">
        <v>132709.42000000001</v>
      </c>
      <c r="E38" s="30">
        <f t="shared" si="2"/>
        <v>200349.28000000003</v>
      </c>
      <c r="F38" s="26">
        <v>158767.43</v>
      </c>
      <c r="G38" s="26">
        <v>158767.43</v>
      </c>
      <c r="H38" s="34">
        <f t="shared" si="3"/>
        <v>41581.850000000035</v>
      </c>
    </row>
    <row r="39" spans="2:8" x14ac:dyDescent="0.2">
      <c r="B39" s="10" t="s">
        <v>40</v>
      </c>
      <c r="C39" s="25">
        <v>17034</v>
      </c>
      <c r="D39" s="25">
        <v>11645.4</v>
      </c>
      <c r="E39" s="30">
        <f t="shared" si="2"/>
        <v>28679.4</v>
      </c>
      <c r="F39" s="26">
        <v>28679.4</v>
      </c>
      <c r="G39" s="26">
        <v>28679.4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25394774.32</v>
      </c>
      <c r="D40" s="7">
        <f t="shared" ref="D40:H40" si="6">SUM(D41:D49)</f>
        <v>-3250887.56</v>
      </c>
      <c r="E40" s="29">
        <f t="shared" si="6"/>
        <v>22143886.759999998</v>
      </c>
      <c r="F40" s="7">
        <f t="shared" si="6"/>
        <v>22073586.759999998</v>
      </c>
      <c r="G40" s="7">
        <f t="shared" si="6"/>
        <v>22070674.759999998</v>
      </c>
      <c r="H40" s="29">
        <f t="shared" si="6"/>
        <v>70300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25394774.32</v>
      </c>
      <c r="D44" s="25">
        <v>-3301119.46</v>
      </c>
      <c r="E44" s="30">
        <f t="shared" si="2"/>
        <v>22093654.859999999</v>
      </c>
      <c r="F44" s="26">
        <v>22023354.859999999</v>
      </c>
      <c r="G44" s="26">
        <v>22020442.859999999</v>
      </c>
      <c r="H44" s="34">
        <f t="shared" si="3"/>
        <v>70300</v>
      </c>
    </row>
    <row r="45" spans="2:8" x14ac:dyDescent="0.2">
      <c r="B45" s="10" t="s">
        <v>46</v>
      </c>
      <c r="C45" s="25">
        <v>0</v>
      </c>
      <c r="D45" s="25">
        <v>50231.9</v>
      </c>
      <c r="E45" s="30">
        <f t="shared" si="2"/>
        <v>50231.9</v>
      </c>
      <c r="F45" s="26">
        <v>50231.9</v>
      </c>
      <c r="G45" s="26">
        <v>50231.9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384419.99</v>
      </c>
      <c r="E50" s="29">
        <f t="shared" si="7"/>
        <v>384419.99</v>
      </c>
      <c r="F50" s="7">
        <f t="shared" si="7"/>
        <v>384404.92</v>
      </c>
      <c r="G50" s="7">
        <f t="shared" si="7"/>
        <v>384404.92</v>
      </c>
      <c r="H50" s="29">
        <f t="shared" si="7"/>
        <v>15.069999999999709</v>
      </c>
    </row>
    <row r="51" spans="2:8" x14ac:dyDescent="0.2">
      <c r="B51" s="10" t="s">
        <v>52</v>
      </c>
      <c r="C51" s="25">
        <v>0</v>
      </c>
      <c r="D51" s="25">
        <v>58419.99</v>
      </c>
      <c r="E51" s="30">
        <f t="shared" si="2"/>
        <v>58419.99</v>
      </c>
      <c r="F51" s="26">
        <v>58404.92</v>
      </c>
      <c r="G51" s="26">
        <v>58404.92</v>
      </c>
      <c r="H51" s="34">
        <f t="shared" si="3"/>
        <v>15.069999999999709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326000</v>
      </c>
      <c r="E54" s="30">
        <f t="shared" si="2"/>
        <v>326000</v>
      </c>
      <c r="F54" s="26">
        <v>326000</v>
      </c>
      <c r="G54" s="26">
        <v>326000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24481511</v>
      </c>
      <c r="D85" s="17">
        <f t="shared" ref="D85:H85" si="14">SUM(D86,D94,D104,D114,D124,D134,D138,D147,D151)</f>
        <v>1217034.7399999998</v>
      </c>
      <c r="E85" s="31">
        <f t="shared" si="14"/>
        <v>25698545.740000002</v>
      </c>
      <c r="F85" s="17">
        <f t="shared" si="14"/>
        <v>24064281.120000001</v>
      </c>
      <c r="G85" s="17">
        <f t="shared" si="14"/>
        <v>24064281.120000001</v>
      </c>
      <c r="H85" s="31">
        <f t="shared" si="14"/>
        <v>1634264.6199999992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1447204.57</v>
      </c>
      <c r="E94" s="29">
        <f t="shared" si="18"/>
        <v>1447204.57</v>
      </c>
      <c r="F94" s="7">
        <f t="shared" si="18"/>
        <v>1441935.49</v>
      </c>
      <c r="G94" s="7">
        <f t="shared" si="18"/>
        <v>1441935.49</v>
      </c>
      <c r="H94" s="29">
        <f t="shared" si="18"/>
        <v>5269.0800000000745</v>
      </c>
    </row>
    <row r="95" spans="2:13" ht="24" x14ac:dyDescent="0.2">
      <c r="B95" s="10" t="s">
        <v>22</v>
      </c>
      <c r="C95" s="25">
        <v>0</v>
      </c>
      <c r="D95" s="25">
        <v>595982.18000000005</v>
      </c>
      <c r="E95" s="30">
        <f t="shared" si="17"/>
        <v>595982.18000000005</v>
      </c>
      <c r="F95" s="26">
        <v>595634.57999999996</v>
      </c>
      <c r="G95" s="26">
        <v>595634.57999999996</v>
      </c>
      <c r="H95" s="34">
        <f t="shared" si="16"/>
        <v>347.60000000009313</v>
      </c>
    </row>
    <row r="96" spans="2:13" x14ac:dyDescent="0.2">
      <c r="B96" s="10" t="s">
        <v>23</v>
      </c>
      <c r="C96" s="25">
        <v>0</v>
      </c>
      <c r="D96" s="25">
        <v>379881.33</v>
      </c>
      <c r="E96" s="30">
        <f t="shared" si="17"/>
        <v>379881.33</v>
      </c>
      <c r="F96" s="26">
        <v>379536.52</v>
      </c>
      <c r="G96" s="26">
        <v>379536.52</v>
      </c>
      <c r="H96" s="34">
        <f t="shared" si="16"/>
        <v>344.80999999999767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123390</v>
      </c>
      <c r="E99" s="30">
        <f t="shared" si="17"/>
        <v>123390</v>
      </c>
      <c r="F99" s="26">
        <v>123322.08</v>
      </c>
      <c r="G99" s="26">
        <v>123322.08</v>
      </c>
      <c r="H99" s="34">
        <f t="shared" si="16"/>
        <v>67.919999999998254</v>
      </c>
      <c r="J99" s="21"/>
    </row>
    <row r="100" spans="2:18" x14ac:dyDescent="0.2">
      <c r="B100" s="10" t="s">
        <v>27</v>
      </c>
      <c r="C100" s="25">
        <v>0</v>
      </c>
      <c r="D100" s="25">
        <v>44000</v>
      </c>
      <c r="E100" s="30">
        <f t="shared" si="17"/>
        <v>44000</v>
      </c>
      <c r="F100" s="26">
        <v>39937.360000000001</v>
      </c>
      <c r="G100" s="26">
        <v>39937.360000000001</v>
      </c>
      <c r="H100" s="34">
        <f t="shared" si="16"/>
        <v>4062.6399999999994</v>
      </c>
      <c r="R100" s="2"/>
    </row>
    <row r="101" spans="2:18" ht="24" x14ac:dyDescent="0.2">
      <c r="B101" s="10" t="s">
        <v>28</v>
      </c>
      <c r="C101" s="25">
        <v>0</v>
      </c>
      <c r="D101" s="25">
        <v>303951.06</v>
      </c>
      <c r="E101" s="30">
        <f t="shared" si="17"/>
        <v>303951.06</v>
      </c>
      <c r="F101" s="26">
        <v>303504.95</v>
      </c>
      <c r="G101" s="26">
        <v>303504.95</v>
      </c>
      <c r="H101" s="34">
        <f t="shared" si="16"/>
        <v>446.10999999998603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24481511</v>
      </c>
      <c r="D104" s="7">
        <f t="shared" ref="D104:H104" si="19">SUM(D105:D113)</f>
        <v>-631159.43000000017</v>
      </c>
      <c r="E104" s="29">
        <f t="shared" si="19"/>
        <v>23850351.57</v>
      </c>
      <c r="F104" s="7">
        <f t="shared" si="19"/>
        <v>22356894.430000003</v>
      </c>
      <c r="G104" s="7">
        <f t="shared" si="19"/>
        <v>22356894.430000003</v>
      </c>
      <c r="H104" s="29">
        <f t="shared" si="19"/>
        <v>1493457.1399999992</v>
      </c>
    </row>
    <row r="105" spans="2:18" x14ac:dyDescent="0.2">
      <c r="B105" s="10" t="s">
        <v>32</v>
      </c>
      <c r="C105" s="25">
        <v>0</v>
      </c>
      <c r="D105" s="25">
        <v>149840.41</v>
      </c>
      <c r="E105" s="30">
        <f t="shared" si="17"/>
        <v>149840.41</v>
      </c>
      <c r="F105" s="26">
        <v>145249</v>
      </c>
      <c r="G105" s="26">
        <v>145249</v>
      </c>
      <c r="H105" s="34">
        <f t="shared" si="16"/>
        <v>4591.4100000000035</v>
      </c>
    </row>
    <row r="106" spans="2:18" x14ac:dyDescent="0.2">
      <c r="B106" s="10" t="s">
        <v>33</v>
      </c>
      <c r="C106" s="25">
        <v>0</v>
      </c>
      <c r="D106" s="25">
        <v>200659.44</v>
      </c>
      <c r="E106" s="30">
        <f t="shared" si="17"/>
        <v>200659.44</v>
      </c>
      <c r="F106" s="26">
        <v>200659.44</v>
      </c>
      <c r="G106" s="26">
        <v>200659.44</v>
      </c>
      <c r="H106" s="34">
        <f t="shared" si="16"/>
        <v>0</v>
      </c>
    </row>
    <row r="107" spans="2:18" ht="24" x14ac:dyDescent="0.2">
      <c r="B107" s="10" t="s">
        <v>34</v>
      </c>
      <c r="C107" s="25">
        <v>24481511</v>
      </c>
      <c r="D107" s="25">
        <v>-2011128.82</v>
      </c>
      <c r="E107" s="30">
        <f t="shared" si="17"/>
        <v>22470382.18</v>
      </c>
      <c r="F107" s="26">
        <v>21110443.390000001</v>
      </c>
      <c r="G107" s="26">
        <v>21110443.390000001</v>
      </c>
      <c r="H107" s="34">
        <f t="shared" si="16"/>
        <v>1359938.7899999991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226456</v>
      </c>
      <c r="E109" s="30">
        <f t="shared" si="17"/>
        <v>226456</v>
      </c>
      <c r="F109" s="26">
        <v>226284.92</v>
      </c>
      <c r="G109" s="26">
        <v>226284.92</v>
      </c>
      <c r="H109" s="34">
        <f t="shared" si="16"/>
        <v>171.07999999998719</v>
      </c>
    </row>
    <row r="110" spans="2:18" ht="24" x14ac:dyDescent="0.2">
      <c r="B110" s="10" t="s">
        <v>37</v>
      </c>
      <c r="C110" s="25">
        <v>0</v>
      </c>
      <c r="D110" s="25">
        <v>274610</v>
      </c>
      <c r="E110" s="30">
        <f t="shared" si="17"/>
        <v>274610</v>
      </c>
      <c r="F110" s="26">
        <v>253808.48</v>
      </c>
      <c r="G110" s="26">
        <v>253808.48</v>
      </c>
      <c r="H110" s="34">
        <f t="shared" si="16"/>
        <v>20801.51999999999</v>
      </c>
    </row>
    <row r="111" spans="2:18" x14ac:dyDescent="0.2">
      <c r="B111" s="10" t="s">
        <v>38</v>
      </c>
      <c r="C111" s="25">
        <v>0</v>
      </c>
      <c r="D111" s="25">
        <v>298595.90000000002</v>
      </c>
      <c r="E111" s="30">
        <f t="shared" si="17"/>
        <v>298595.90000000002</v>
      </c>
      <c r="F111" s="26">
        <v>190725.16</v>
      </c>
      <c r="G111" s="26">
        <v>190725.16</v>
      </c>
      <c r="H111" s="34">
        <f t="shared" si="16"/>
        <v>107870.74000000002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229807.64</v>
      </c>
      <c r="E113" s="30">
        <f t="shared" si="17"/>
        <v>229807.64</v>
      </c>
      <c r="F113" s="26">
        <v>229724.04</v>
      </c>
      <c r="G113" s="26">
        <v>229724.04</v>
      </c>
      <c r="H113" s="34">
        <f t="shared" si="16"/>
        <v>83.600000000005821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400989.6</v>
      </c>
      <c r="E124" s="29">
        <f t="shared" si="21"/>
        <v>400989.6</v>
      </c>
      <c r="F124" s="7">
        <f t="shared" si="21"/>
        <v>265451.2</v>
      </c>
      <c r="G124" s="7">
        <f t="shared" si="21"/>
        <v>265451.2</v>
      </c>
      <c r="H124" s="29">
        <f t="shared" si="21"/>
        <v>135538.39999999997</v>
      </c>
    </row>
    <row r="125" spans="2:8" x14ac:dyDescent="0.2">
      <c r="B125" s="10" t="s">
        <v>52</v>
      </c>
      <c r="C125" s="25">
        <v>0</v>
      </c>
      <c r="D125" s="25">
        <v>400989.6</v>
      </c>
      <c r="E125" s="30">
        <f t="shared" si="17"/>
        <v>400989.6</v>
      </c>
      <c r="F125" s="26">
        <v>265451.2</v>
      </c>
      <c r="G125" s="26">
        <v>265451.2</v>
      </c>
      <c r="H125" s="34">
        <f t="shared" si="16"/>
        <v>135538.39999999997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70081610.480000004</v>
      </c>
      <c r="D160" s="24">
        <f t="shared" ref="D160:G160" si="28">SUM(D10,D85)</f>
        <v>4725649.3699999992</v>
      </c>
      <c r="E160" s="32">
        <f>SUM(E10,E85)</f>
        <v>74807259.849999994</v>
      </c>
      <c r="F160" s="24">
        <f t="shared" si="28"/>
        <v>72154271.5</v>
      </c>
      <c r="G160" s="24">
        <f t="shared" si="28"/>
        <v>72082741.210000008</v>
      </c>
      <c r="H160" s="32">
        <f>SUM(H10,H85)</f>
        <v>2652988.35</v>
      </c>
    </row>
    <row r="161" spans="2:7" s="35" customFormat="1" x14ac:dyDescent="0.2"/>
    <row r="162" spans="2:7" s="35" customFormat="1" x14ac:dyDescent="0.2"/>
    <row r="163" spans="2:7" s="35" customFormat="1" x14ac:dyDescent="0.2">
      <c r="B163" s="37" t="s">
        <v>92</v>
      </c>
      <c r="D163" s="36"/>
      <c r="F163" s="36"/>
      <c r="G163" s="37" t="s">
        <v>93</v>
      </c>
    </row>
    <row r="164" spans="2:7" s="35" customFormat="1" x14ac:dyDescent="0.2">
      <c r="B164" s="37" t="s">
        <v>89</v>
      </c>
      <c r="D164" s="36"/>
      <c r="F164" s="36"/>
      <c r="G164" s="37" t="s">
        <v>90</v>
      </c>
    </row>
    <row r="165" spans="2:7" s="35" customFormat="1" x14ac:dyDescent="0.2"/>
    <row r="166" spans="2:7" s="35" customFormat="1" x14ac:dyDescent="0.2"/>
    <row r="167" spans="2:7" s="35" customFormat="1" x14ac:dyDescent="0.2"/>
    <row r="168" spans="2:7" s="35" customFormat="1" x14ac:dyDescent="0.2"/>
    <row r="169" spans="2:7" s="35" customFormat="1" x14ac:dyDescent="0.2"/>
    <row r="170" spans="2:7" s="35" customFormat="1" x14ac:dyDescent="0.2"/>
    <row r="171" spans="2:7" s="35" customFormat="1" x14ac:dyDescent="0.2"/>
    <row r="172" spans="2:7" s="35" customFormat="1" x14ac:dyDescent="0.2"/>
    <row r="173" spans="2:7" s="35" customFormat="1" x14ac:dyDescent="0.2"/>
    <row r="174" spans="2:7" s="35" customFormat="1" x14ac:dyDescent="0.2"/>
    <row r="175" spans="2:7" s="35" customFormat="1" x14ac:dyDescent="0.2"/>
    <row r="176" spans="2:7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2023-01-30T19:15:53Z</cp:lastPrinted>
  <dcterms:created xsi:type="dcterms:W3CDTF">2020-01-08T21:14:59Z</dcterms:created>
  <dcterms:modified xsi:type="dcterms:W3CDTF">2023-01-30T19:15:55Z</dcterms:modified>
</cp:coreProperties>
</file>